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D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E21" i="1"/>
  <c r="BD20" i="1"/>
  <c r="BC20" i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B17" i="1" s="1"/>
  <c r="AB8" i="1" s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D25" i="1" l="1"/>
  <c r="BD33" i="1"/>
  <c r="BB8" i="1"/>
  <c r="BB26" i="1" s="1"/>
  <c r="BB29" i="1" s="1"/>
  <c r="BA8" i="1"/>
  <c r="BA9" i="1" s="1"/>
  <c r="BC28" i="1"/>
  <c r="Q32" i="1"/>
  <c r="D31" i="1"/>
  <c r="BD31" i="1" s="1"/>
  <c r="D27" i="1"/>
  <c r="BD27" i="1" s="1"/>
  <c r="D21" i="1"/>
  <c r="BD21" i="1" s="1"/>
  <c r="Q19" i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X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D19" i="1" l="1"/>
  <c r="Q17" i="1"/>
  <c r="Q8" i="1" s="1"/>
  <c r="BB9" i="1"/>
  <c r="BA26" i="1"/>
  <c r="BA29" i="1" s="1"/>
  <c r="C9" i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D18" i="1"/>
  <c r="F29" i="1"/>
  <c r="AO26" i="1"/>
  <c r="AO29" i="1" s="1"/>
  <c r="W26" i="1"/>
  <c r="W29" i="1" s="1"/>
  <c r="W9" i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C29" i="1" l="1"/>
  <c r="Q9" i="1"/>
  <c r="Q26" i="1"/>
  <c r="Q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<sst xmlns="http://schemas.openxmlformats.org/spreadsheetml/2006/main" count="92" uniqueCount="82">
  <si>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</si>
  <si>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</si>
  <si>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</si>
  <si>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</si>
  <si>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</si>
  <si>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</si>
  <si>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</si>
  <si>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</si>
  <si>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</si>
  <si>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</si>
  <si>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</si>
  <si>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</si>
  <si>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</si>
  <si>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</si>
  <si>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</si>
  <si>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</si>
  <si>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</si>
  <si>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</si>
  <si>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</si>
  <si>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</si>
  <si>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</si>
  <si>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</si>
  <si>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</si>
  <si>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</si>
  <si>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</si>
  <si>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</si>
  <si>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</si>
  <si>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</si>
  <si>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</si>
  <si>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</si>
  <si>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</si>
  <si>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</si>
  <si>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</si>
  <si>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</si>
  <si>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</si>
  <si>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</si>
  <si>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</si>
  <si>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</si>
  <si>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</si>
  <si>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</si>
  <si>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</si>
  <si>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</si>
  <si>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</si>
  <si>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</si>
  <si>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</si>
  <si>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</si>
  <si>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</si>
  <si>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</si>
  <si>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</si>
  <si>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</si>
  <si>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</si>
  <si>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</si>
  <si>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</si>
  <si>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</si>
  <si>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</si>
  <si>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</si>
  <si>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</si>
  <si>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</si>
  <si>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</si>
  <si>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</si>
  <si>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</si>
  <si>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</si>
  <si>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</si>
  <si>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</si>
  <si>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</si>
  <si>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</si>
  <si>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</si>
  <si>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</si>
  <si>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</si>
  <si>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</si>
  <si>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</si>
  <si>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</si>
  <si>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</si>
  <si>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</si>
  <si>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</si>
  <si>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</si>
  <si>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</si>
  <si>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</si>
  <si>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</si>
  <si>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</si>
  <si>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</si>
  <si>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март 2019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Министерство природных ресурсов и экологии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</si>
</sst>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6" activePane="bottomLeft" state="frozen"/>
      <selection activeCell="A5" sqref="A5"/>
      <selection pane="bottomLeft" activeCell="AC31" sqref="AC31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5.14062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</row>
    <row r="2" spans="1:56" ht="15.75" customHeight="1" thickBot="1" x14ac:dyDescent="0.3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</row>
    <row r="3" spans="1:56" s="3" customFormat="1" ht="22.5" customHeight="1" thickBot="1" x14ac:dyDescent="0.3">
      <c r="A3" s="122" t="s">
        <v>1</v>
      </c>
      <c r="B3" s="123"/>
      <c r="C3" s="124" t="s">
        <v>2</v>
      </c>
      <c r="D3" s="124" t="s">
        <v>3</v>
      </c>
      <c r="E3" s="126" t="s">
        <v>4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8"/>
      <c r="BA3" s="129" t="s">
        <v>5</v>
      </c>
      <c r="BB3" s="129"/>
      <c r="BC3" s="111" t="s">
        <v>6</v>
      </c>
      <c r="BD3" s="111" t="s">
        <v>6</v>
      </c>
    </row>
    <row r="4" spans="1:56" s="3" customFormat="1" ht="24" customHeight="1" thickBot="1" x14ac:dyDescent="0.3">
      <c r="A4" s="122"/>
      <c r="B4" s="123"/>
      <c r="C4" s="124"/>
      <c r="D4" s="124"/>
      <c r="E4" s="113" t="s">
        <v>7</v>
      </c>
      <c r="F4" s="114"/>
      <c r="G4" s="114"/>
      <c r="H4" s="114"/>
      <c r="I4" s="114"/>
      <c r="J4" s="115"/>
      <c r="K4" s="116" t="s">
        <v>8</v>
      </c>
      <c r="L4" s="117"/>
      <c r="M4" s="117"/>
      <c r="N4" s="117"/>
      <c r="O4" s="117"/>
      <c r="P4" s="118"/>
      <c r="Q4" s="116" t="s">
        <v>9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  <c r="AI4" s="113" t="s">
        <v>10</v>
      </c>
      <c r="AJ4" s="114"/>
      <c r="AK4" s="114"/>
      <c r="AL4" s="114"/>
      <c r="AM4" s="114"/>
      <c r="AN4" s="115"/>
      <c r="AO4" s="113" t="s">
        <v>11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9" t="s">
        <v>2</v>
      </c>
      <c r="BB4" s="119" t="s">
        <v>3</v>
      </c>
      <c r="BC4" s="112"/>
      <c r="BD4" s="112"/>
    </row>
    <row r="5" spans="1:56" s="3" customFormat="1" ht="147" customHeight="1" thickBot="1" x14ac:dyDescent="0.3">
      <c r="A5" s="122"/>
      <c r="B5" s="123"/>
      <c r="C5" s="124"/>
      <c r="D5" s="125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19"/>
      <c r="BB5" s="119"/>
      <c r="BC5" s="112"/>
      <c r="BD5" s="11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49</v>
      </c>
      <c r="D7" s="21">
        <f>SUM(E7,K7,Q7,AI7,AO7)</f>
        <v>49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49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49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187</v>
      </c>
      <c r="BB7" s="29">
        <v>187</v>
      </c>
      <c r="BC7" s="30">
        <f>SUM(F7:J7,L7:P7,R7,T7:AH7,AJ7:AN7,AP7:AZ7)</f>
        <v>49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73</v>
      </c>
      <c r="D8" s="33">
        <f t="shared" ref="D8:BB8" si="0">D11+D17</f>
        <v>73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73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73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311</v>
      </c>
      <c r="BB8" s="35">
        <f t="shared" si="0"/>
        <v>311</v>
      </c>
      <c r="BC8" s="30">
        <f t="shared" ref="BC8:BC35" si="1">SUM(F8:J8,L8:P8,R8,T8:AH8,AJ8:AN8,AP8:AZ8)</f>
        <v>73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16</v>
      </c>
      <c r="D9" s="105">
        <f t="shared" ref="D9:BB9" si="2">D8-D13</f>
        <v>16</v>
      </c>
      <c r="E9" s="106">
        <f t="shared" si="2"/>
        <v>0</v>
      </c>
      <c r="F9" s="107">
        <f t="shared" si="2"/>
        <v>0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0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0</v>
      </c>
      <c r="P9" s="108">
        <f t="shared" si="2"/>
        <v>0</v>
      </c>
      <c r="Q9" s="109">
        <f t="shared" si="2"/>
        <v>16</v>
      </c>
      <c r="R9" s="108">
        <f t="shared" si="2"/>
        <v>0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16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111</v>
      </c>
      <c r="BB9" s="107">
        <f t="shared" si="2"/>
        <v>111</v>
      </c>
      <c r="BC9" s="110">
        <f t="shared" si="1"/>
        <v>16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71</v>
      </c>
      <c r="D11" s="54">
        <f t="shared" ref="D11:BB11" si="3">SUM(D14:D16)</f>
        <v>71</v>
      </c>
      <c r="E11" s="55">
        <f t="shared" si="3"/>
        <v>0</v>
      </c>
      <c r="F11" s="56">
        <f t="shared" si="3"/>
        <v>0</v>
      </c>
      <c r="G11" s="56">
        <f t="shared" si="3"/>
        <v>0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3"/>
        <v>0</v>
      </c>
      <c r="Q11" s="58">
        <f t="shared" si="3"/>
        <v>71</v>
      </c>
      <c r="R11" s="57">
        <f t="shared" si="3"/>
        <v>0</v>
      </c>
      <c r="S11" s="55">
        <f t="shared" si="3"/>
        <v>0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0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71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301</v>
      </c>
      <c r="BB11" s="35">
        <f t="shared" si="3"/>
        <v>301</v>
      </c>
      <c r="BC11" s="30">
        <f t="shared" si="1"/>
        <v>71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9</v>
      </c>
      <c r="D12" s="61">
        <f t="shared" ref="D12:D35" si="4">SUM(E12,K12,Q12,AI12,AO12)</f>
        <v>9</v>
      </c>
      <c r="E12" s="62">
        <f t="shared" ref="E12:E35" si="5">SUM(F12:J12)</f>
        <v>0</v>
      </c>
      <c r="F12" s="1"/>
      <c r="G12" s="1"/>
      <c r="H12" s="1"/>
      <c r="I12" s="1"/>
      <c r="J12" s="1"/>
      <c r="K12" s="62">
        <f t="shared" ref="K12:K35" si="6">SUM(L12:P12)</f>
        <v>0</v>
      </c>
      <c r="L12" s="1"/>
      <c r="M12" s="1"/>
      <c r="N12" s="1"/>
      <c r="O12" s="1"/>
      <c r="P12" s="1"/>
      <c r="Q12" s="63">
        <f t="shared" ref="Q12:Q35" si="7">R12+S12+AF12+AG12+AH12</f>
        <v>9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9</v>
      </c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60</v>
      </c>
      <c r="BB12" s="29">
        <v>60</v>
      </c>
      <c r="BC12" s="30">
        <f t="shared" si="1"/>
        <v>9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57</v>
      </c>
      <c r="D13" s="61">
        <f t="shared" si="4"/>
        <v>57</v>
      </c>
      <c r="E13" s="62">
        <f t="shared" si="5"/>
        <v>0</v>
      </c>
      <c r="F13" s="1"/>
      <c r="G13" s="1"/>
      <c r="H13" s="1"/>
      <c r="I13" s="1"/>
      <c r="J13" s="1"/>
      <c r="K13" s="62">
        <f t="shared" si="6"/>
        <v>0</v>
      </c>
      <c r="L13" s="1"/>
      <c r="M13" s="1"/>
      <c r="N13" s="1"/>
      <c r="O13" s="1"/>
      <c r="P13" s="1"/>
      <c r="Q13" s="63">
        <f t="shared" si="7"/>
        <v>57</v>
      </c>
      <c r="R13" s="64"/>
      <c r="S13" s="65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57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200</v>
      </c>
      <c r="BB13" s="29">
        <v>200</v>
      </c>
      <c r="BC13" s="30">
        <f t="shared" si="1"/>
        <v>57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8</v>
      </c>
      <c r="D14" s="61">
        <f t="shared" si="4"/>
        <v>8</v>
      </c>
      <c r="E14" s="62">
        <f t="shared" si="5"/>
        <v>0</v>
      </c>
      <c r="F14" s="1"/>
      <c r="G14" s="1"/>
      <c r="H14" s="1"/>
      <c r="I14" s="1"/>
      <c r="J14" s="1"/>
      <c r="K14" s="62">
        <f t="shared" si="6"/>
        <v>0</v>
      </c>
      <c r="L14" s="1"/>
      <c r="M14" s="1"/>
      <c r="N14" s="1"/>
      <c r="O14" s="1"/>
      <c r="P14" s="1"/>
      <c r="Q14" s="63">
        <f t="shared" si="7"/>
        <v>8</v>
      </c>
      <c r="R14" s="64"/>
      <c r="S14" s="65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8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90</v>
      </c>
      <c r="BB14" s="29">
        <v>90</v>
      </c>
      <c r="BC14" s="30">
        <f t="shared" si="1"/>
        <v>8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36</v>
      </c>
      <c r="D15" s="61">
        <f t="shared" si="4"/>
        <v>36</v>
      </c>
      <c r="E15" s="62">
        <f t="shared" si="5"/>
        <v>0</v>
      </c>
      <c r="F15" s="1"/>
      <c r="G15" s="1"/>
      <c r="H15" s="1"/>
      <c r="I15" s="1"/>
      <c r="J15" s="1"/>
      <c r="K15" s="62">
        <f t="shared" si="6"/>
        <v>0</v>
      </c>
      <c r="L15" s="1"/>
      <c r="M15" s="1"/>
      <c r="N15" s="1"/>
      <c r="O15" s="1"/>
      <c r="P15" s="1"/>
      <c r="Q15" s="63">
        <f t="shared" si="7"/>
        <v>36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36</v>
      </c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60</v>
      </c>
      <c r="BB15" s="29">
        <v>60</v>
      </c>
      <c r="BC15" s="30">
        <f t="shared" si="1"/>
        <v>36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27</v>
      </c>
      <c r="D16" s="61">
        <f t="shared" si="4"/>
        <v>27</v>
      </c>
      <c r="E16" s="62">
        <f t="shared" si="5"/>
        <v>0</v>
      </c>
      <c r="F16" s="1"/>
      <c r="G16" s="1"/>
      <c r="H16" s="1"/>
      <c r="I16" s="1"/>
      <c r="J16" s="1"/>
      <c r="K16" s="62">
        <f t="shared" si="6"/>
        <v>0</v>
      </c>
      <c r="L16" s="1"/>
      <c r="M16" s="1"/>
      <c r="N16" s="1"/>
      <c r="O16" s="1"/>
      <c r="P16" s="1"/>
      <c r="Q16" s="63">
        <f t="shared" si="7"/>
        <v>27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27</v>
      </c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151</v>
      </c>
      <c r="BB16" s="29">
        <v>151</v>
      </c>
      <c r="BC16" s="30">
        <f t="shared" si="1"/>
        <v>27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2</v>
      </c>
      <c r="D17" s="69">
        <f t="shared" ref="D17:BB17" si="12">D18+D19+D25</f>
        <v>2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0</v>
      </c>
      <c r="Q17" s="37">
        <f t="shared" si="12"/>
        <v>2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2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10</v>
      </c>
      <c r="BB17" s="37">
        <f t="shared" si="12"/>
        <v>10</v>
      </c>
      <c r="BC17" s="30">
        <f t="shared" si="1"/>
        <v>2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>
        <v>0</v>
      </c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>
        <v>0</v>
      </c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>
        <v>4</v>
      </c>
      <c r="BB18" s="29">
        <v>4</v>
      </c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1</v>
      </c>
      <c r="D19" s="69">
        <f t="shared" si="13"/>
        <v>1</v>
      </c>
      <c r="E19" s="69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1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1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3</v>
      </c>
      <c r="BB19" s="70">
        <f t="shared" si="13"/>
        <v>3</v>
      </c>
      <c r="BC19" s="30">
        <f t="shared" si="1"/>
        <v>1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0</v>
      </c>
      <c r="D21" s="61">
        <f t="shared" si="4"/>
        <v>0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0</v>
      </c>
      <c r="L21" s="1"/>
      <c r="M21" s="1"/>
      <c r="N21" s="1"/>
      <c r="O21" s="1"/>
      <c r="P21" s="1"/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0</v>
      </c>
      <c r="BB21" s="1">
        <v>0</v>
      </c>
      <c r="BC21" s="30">
        <f t="shared" si="1"/>
        <v>0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1</v>
      </c>
      <c r="D22" s="61">
        <f t="shared" si="4"/>
        <v>1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0</v>
      </c>
      <c r="L22" s="1"/>
      <c r="M22" s="1"/>
      <c r="N22" s="1"/>
      <c r="O22" s="1"/>
      <c r="P22" s="1"/>
      <c r="Q22" s="63">
        <f t="shared" si="7"/>
        <v>1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1</v>
      </c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3</v>
      </c>
      <c r="BB22" s="1">
        <v>3</v>
      </c>
      <c r="BC22" s="30">
        <f t="shared" si="1"/>
        <v>1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0</v>
      </c>
      <c r="D23" s="61">
        <f t="shared" si="4"/>
        <v>0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0</v>
      </c>
      <c r="L23" s="1"/>
      <c r="M23" s="1"/>
      <c r="N23" s="1"/>
      <c r="O23" s="1"/>
      <c r="P23" s="1"/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1</v>
      </c>
      <c r="D25" s="61">
        <f t="shared" si="4"/>
        <v>1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0</v>
      </c>
      <c r="L25" s="1"/>
      <c r="M25" s="1"/>
      <c r="N25" s="1"/>
      <c r="O25" s="1"/>
      <c r="P25" s="1"/>
      <c r="Q25" s="63">
        <f t="shared" si="7"/>
        <v>1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1</v>
      </c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3</v>
      </c>
      <c r="BB25" s="1">
        <v>3</v>
      </c>
      <c r="BC25" s="30">
        <f t="shared" si="1"/>
        <v>1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86</v>
      </c>
      <c r="D26" s="69">
        <f t="shared" si="14"/>
        <v>86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0">
        <f t="shared" si="14"/>
        <v>0</v>
      </c>
      <c r="Q26" s="37">
        <f t="shared" si="14"/>
        <v>86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86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327</v>
      </c>
      <c r="BB26" s="37">
        <f t="shared" si="15"/>
        <v>327</v>
      </c>
      <c r="BC26" s="30">
        <f t="shared" si="1"/>
        <v>86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51</v>
      </c>
      <c r="D27" s="80">
        <f t="shared" si="4"/>
        <v>51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51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51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240</v>
      </c>
      <c r="BB27" s="29">
        <v>240</v>
      </c>
      <c r="BC27" s="30">
        <f t="shared" si="1"/>
        <v>51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85</v>
      </c>
      <c r="D28" s="69">
        <f t="shared" ref="D28:BB28" si="16">D30+D33+D34</f>
        <v>85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0">
        <f t="shared" si="16"/>
        <v>0</v>
      </c>
      <c r="Q28" s="37">
        <f t="shared" si="16"/>
        <v>85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85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290</v>
      </c>
      <c r="BB28" s="37">
        <f t="shared" si="16"/>
        <v>290</v>
      </c>
      <c r="BC28" s="30">
        <f t="shared" si="1"/>
        <v>85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1</v>
      </c>
      <c r="D29" s="40">
        <f t="shared" ref="D29:BB29" si="17">D26-D28</f>
        <v>1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1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1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37</v>
      </c>
      <c r="BB29" s="42">
        <f t="shared" si="17"/>
        <v>37</v>
      </c>
      <c r="BC29" s="30">
        <f t="shared" si="1"/>
        <v>1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0</v>
      </c>
      <c r="D30" s="61">
        <f t="shared" si="4"/>
        <v>0</v>
      </c>
      <c r="E30" s="62">
        <f t="shared" si="5"/>
        <v>0</v>
      </c>
      <c r="F30" s="1"/>
      <c r="G30" s="1"/>
      <c r="H30" s="1"/>
      <c r="I30" s="1"/>
      <c r="J30" s="1"/>
      <c r="K30" s="62">
        <f t="shared" si="6"/>
        <v>0</v>
      </c>
      <c r="L30" s="1"/>
      <c r="M30" s="1"/>
      <c r="N30" s="1"/>
      <c r="O30" s="1"/>
      <c r="P30" s="1"/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0</v>
      </c>
      <c r="BB30" s="66">
        <v>0</v>
      </c>
      <c r="BC30" s="30">
        <f t="shared" si="1"/>
        <v>0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0</v>
      </c>
      <c r="D31" s="61">
        <f t="shared" si="4"/>
        <v>0</v>
      </c>
      <c r="E31" s="62">
        <f t="shared" si="5"/>
        <v>0</v>
      </c>
      <c r="F31" s="1"/>
      <c r="G31" s="1"/>
      <c r="H31" s="1"/>
      <c r="I31" s="1"/>
      <c r="J31" s="1"/>
      <c r="K31" s="62">
        <f t="shared" si="6"/>
        <v>0</v>
      </c>
      <c r="L31" s="1"/>
      <c r="M31" s="1"/>
      <c r="N31" s="1"/>
      <c r="O31" s="1"/>
      <c r="P31" s="1"/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0</v>
      </c>
      <c r="BB31" s="81">
        <v>0</v>
      </c>
      <c r="BC31" s="30">
        <f t="shared" si="1"/>
        <v>0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0</v>
      </c>
      <c r="D32" s="40">
        <f t="shared" si="18"/>
        <v>0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0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0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0</v>
      </c>
      <c r="BB32" s="42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85</v>
      </c>
      <c r="D33" s="61">
        <f t="shared" si="4"/>
        <v>85</v>
      </c>
      <c r="E33" s="62">
        <f t="shared" si="5"/>
        <v>0</v>
      </c>
      <c r="F33" s="1"/>
      <c r="G33" s="1"/>
      <c r="H33" s="1"/>
      <c r="I33" s="1"/>
      <c r="J33" s="1"/>
      <c r="K33" s="62">
        <f t="shared" si="6"/>
        <v>0</v>
      </c>
      <c r="L33" s="1"/>
      <c r="M33" s="1"/>
      <c r="N33" s="1"/>
      <c r="O33" s="1"/>
      <c r="P33" s="1"/>
      <c r="Q33" s="63">
        <f t="shared" si="7"/>
        <v>85</v>
      </c>
      <c r="R33" s="64"/>
      <c r="S33" s="65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85</v>
      </c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290</v>
      </c>
      <c r="BB33" s="66">
        <v>290</v>
      </c>
      <c r="BC33" s="30">
        <f t="shared" si="1"/>
        <v>85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/>
      <c r="D34" s="83">
        <f t="shared" si="4"/>
        <v>0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0</v>
      </c>
      <c r="L34" s="85"/>
      <c r="M34" s="85"/>
      <c r="N34" s="85"/>
      <c r="O34" s="85"/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/>
      <c r="BB34" s="90"/>
      <c r="BC34" s="91">
        <f t="shared" si="1"/>
        <v>0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36</v>
      </c>
      <c r="D35" s="93">
        <f t="shared" si="4"/>
        <v>36</v>
      </c>
      <c r="E35" s="94">
        <f t="shared" si="5"/>
        <v>0</v>
      </c>
      <c r="F35" s="95"/>
      <c r="G35" s="95"/>
      <c r="H35" s="95"/>
      <c r="I35" s="95"/>
      <c r="J35" s="95"/>
      <c r="K35" s="94">
        <f t="shared" si="6"/>
        <v>0</v>
      </c>
      <c r="L35" s="95"/>
      <c r="M35" s="95"/>
      <c r="N35" s="95"/>
      <c r="O35" s="95"/>
      <c r="P35" s="95"/>
      <c r="Q35" s="96">
        <f t="shared" si="7"/>
        <v>36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>
        <v>36</v>
      </c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171</v>
      </c>
      <c r="BB35" s="66">
        <v>171</v>
      </c>
      <c r="BC35" s="99">
        <f t="shared" si="1"/>
        <v>36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2019-04-02T06:50:59Z</dcterms:modified>
</cp:coreProperties>
</file>