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Q32" i="1" s="1"/>
  <c r="K31" i="1"/>
  <c r="E31" i="1"/>
  <c r="BC30" i="1"/>
  <c r="AO30" i="1"/>
  <c r="AO28" i="1" s="1"/>
  <c r="AI30" i="1"/>
  <c r="S30" i="1"/>
  <c r="S32" i="1" s="1"/>
  <c r="Q30" i="1"/>
  <c r="K30" i="1"/>
  <c r="E30" i="1"/>
  <c r="AR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AT26" i="1"/>
  <c r="AT29" i="1" s="1"/>
  <c r="AN26" i="1"/>
  <c r="AN29" i="1" s="1"/>
  <c r="Y26" i="1"/>
  <c r="Y29" i="1" s="1"/>
  <c r="R26" i="1"/>
  <c r="R29" i="1" s="1"/>
  <c r="BC25" i="1"/>
  <c r="AO25" i="1"/>
  <c r="AI25" i="1"/>
  <c r="S25" i="1"/>
  <c r="Q25" i="1" s="1"/>
  <c r="K25" i="1"/>
  <c r="E25" i="1"/>
  <c r="D25" i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Q19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D21" i="1" s="1"/>
  <c r="E21" i="1"/>
  <c r="BD20" i="1"/>
  <c r="BC20" i="1"/>
  <c r="BB19" i="1"/>
  <c r="BA19" i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BB17" i="1"/>
  <c r="BA17" i="1"/>
  <c r="BA8" i="1" s="1"/>
  <c r="BA9" i="1" s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AB17" i="1"/>
  <c r="AB8" i="1" s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E17" i="1"/>
  <c r="BC16" i="1"/>
  <c r="AO16" i="1"/>
  <c r="AI16" i="1"/>
  <c r="S16" i="1"/>
  <c r="Q16" i="1"/>
  <c r="K16" i="1"/>
  <c r="E16" i="1"/>
  <c r="BC15" i="1"/>
  <c r="AO15" i="1"/>
  <c r="AI15" i="1"/>
  <c r="S15" i="1"/>
  <c r="Q15" i="1"/>
  <c r="D15" i="1" s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Q9" i="1"/>
  <c r="AN9" i="1"/>
  <c r="N9" i="1"/>
  <c r="BB8" i="1"/>
  <c r="BB26" i="1" s="1"/>
  <c r="BB29" i="1" s="1"/>
  <c r="AZ8" i="1"/>
  <c r="AZ9" i="1" s="1"/>
  <c r="AX8" i="1"/>
  <c r="AX26" i="1" s="1"/>
  <c r="AX29" i="1" s="1"/>
  <c r="AT8" i="1"/>
  <c r="AT9" i="1" s="1"/>
  <c r="AS8" i="1"/>
  <c r="AS9" i="1" s="1"/>
  <c r="AR8" i="1"/>
  <c r="AR26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BD33" i="1" l="1"/>
  <c r="BC28" i="1"/>
  <c r="D31" i="1"/>
  <c r="D27" i="1"/>
  <c r="BD27" i="1" s="1"/>
  <c r="C8" i="1"/>
  <c r="C26" i="1" s="1"/>
  <c r="C29" i="1" s="1"/>
  <c r="AG8" i="1"/>
  <c r="AG9" i="1" s="1"/>
  <c r="D12" i="1"/>
  <c r="G9" i="1"/>
  <c r="I8" i="1"/>
  <c r="D16" i="1"/>
  <c r="BD16" i="1" s="1"/>
  <c r="J26" i="1"/>
  <c r="J29" i="1" s="1"/>
  <c r="E8" i="1"/>
  <c r="E9" i="1" s="1"/>
  <c r="F8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Q14" i="1"/>
  <c r="Q11" i="1" s="1"/>
  <c r="S11" i="1"/>
  <c r="Q18" i="1"/>
  <c r="Q17" i="1" s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BA26" i="1"/>
  <c r="BA29" i="1" s="1"/>
  <c r="Q7" i="1"/>
  <c r="X9" i="1"/>
  <c r="BB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BD31" i="1"/>
  <c r="D35" i="1"/>
  <c r="BD35" i="1" s="1"/>
  <c r="W8" i="1"/>
  <c r="AA8" i="1"/>
  <c r="AE8" i="1"/>
  <c r="AM8" i="1"/>
  <c r="D13" i="1"/>
  <c r="BD13" i="1" s="1"/>
  <c r="AO11" i="1"/>
  <c r="AO8" i="1" s="1"/>
  <c r="AO9" i="1" s="1"/>
  <c r="C9" i="1" l="1"/>
  <c r="AG26" i="1"/>
  <c r="AG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BC29" i="1" s="1"/>
  <c r="AO26" i="1"/>
  <c r="AO29" i="1" s="1"/>
  <c r="W26" i="1"/>
  <c r="W29" i="1" s="1"/>
  <c r="W9" i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Q26" i="1" l="1"/>
  <c r="Q29" i="1" s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<sst xmlns="http://schemas.openxmlformats.org/spreadsheetml/2006/main" count="93" uniqueCount="83">
  <si>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</si>
  <si>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</si>
  <si>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</si>
  <si>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</si>
  <si>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</si>
  <si>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</si>
  <si>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</si>
  <si>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</si>
  <si>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</si>
  <si>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</si>
  <si>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</si>
  <si>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</si>
  <si>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</si>
  <si>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</si>
  <si>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</si>
  <si>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</si>
  <si>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</si>
  <si>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</si>
  <si>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</si>
  <si>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</si>
  <si>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</si>
  <si>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</si>
  <si>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</si>
  <si>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</si>
  <si>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</si>
  <si>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</si>
  <si>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</si>
  <si>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</si>
  <si>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</si>
  <si>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</si>
  <si>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</si>
  <si>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</si>
  <si>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</si>
  <si>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</si>
  <si>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</si>
  <si>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</si>
  <si>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</si>
  <si>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</si>
  <si>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</si>
  <si>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</si>
  <si>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</si>
  <si>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</si>
  <si>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</si>
  <si>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</si>
  <si>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</si>
  <si>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</si>
  <si>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</si>
  <si>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</si>
  <si>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</si>
  <si>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</si>
  <si>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</si>
  <si>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</si>
  <si>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</si>
  <si>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</si>
  <si>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</si>
  <si>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</si>
  <si>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</si>
  <si>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</si>
  <si>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</si>
  <si>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</si>
  <si>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</si>
  <si>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</si>
  <si>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</si>
  <si>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</si>
  <si>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</si>
  <si>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</si>
  <si>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</si>
  <si>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</si>
  <si>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</si>
  <si>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</si>
  <si>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</si>
  <si>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</si>
  <si>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</si>
  <si>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</si>
  <si>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</si>
  <si>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</si>
  <si>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</si>
  <si>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</si>
  <si>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</si>
  <si>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</si>
  <si>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</si>
  <si>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</si>
  <si>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r>
      <t xml:space="preserve">Отчет за ( </t>
    </r>
    <r>
      <rPr>
        <b/>
        <sz val="10"/>
        <color rgb="FFFF0000"/>
        <rFont val="Times New Roman"/>
        <family val="1"/>
        <charset val="204"/>
      </rPr>
      <t>I квартал 2018 года</t>
    </r>
    <r>
      <rPr>
        <b/>
        <sz val="10"/>
        <rFont val="Times New Roman"/>
        <family val="1"/>
        <charset val="204"/>
      </rPr>
      <t>)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(</t>
    </r>
    <r>
      <rPr>
        <b/>
        <sz val="10"/>
        <color rgb="FFFF0000"/>
        <rFont val="Times New Roman"/>
        <family val="1"/>
        <charset val="204"/>
      </rPr>
      <t>Министерство природных ресурсов и экологии СО</t>
    </r>
    <r>
      <rPr>
        <b/>
        <sz val="10"/>
        <rFont val="Times New Roman"/>
        <family val="1"/>
        <charset val="204"/>
      </rPr>
      <t>)</t>
    </r>
    <r>
      <rPr>
        <b/>
        <sz val="10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</si>
</sst>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0" fillId="3" borderId="3" xfId="0" applyFont="1" applyFill="1" applyBorder="1" applyAlignment="1" applyProtection="1">
      <alignment vertical="center" textRotation="90" wrapText="1"/>
      <protection hidden="1"/>
    </xf>
    <xf numFmtId="0" fontId="10" fillId="0" borderId="6" xfId="0" applyFont="1" applyFill="1" applyBorder="1" applyAlignment="1" applyProtection="1">
      <alignment horizontal="center" vertical="center" textRotation="90" wrapText="1"/>
      <protection hidden="1"/>
    </xf>
    <xf numFmtId="0" fontId="10" fillId="0" borderId="3" xfId="0" applyFont="1" applyFill="1" applyBorder="1" applyAlignment="1" applyProtection="1">
      <alignment horizontal="center" vertical="center" textRotation="90" wrapText="1"/>
      <protection hidden="1"/>
    </xf>
    <xf numFmtId="0" fontId="10" fillId="0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" xfId="0" applyFont="1" applyFill="1" applyBorder="1" applyAlignment="1" applyProtection="1">
      <alignment horizontal="center" vertical="center" textRotation="90" wrapText="1"/>
      <protection hidden="1"/>
    </xf>
    <xf numFmtId="0" fontId="10" fillId="0" borderId="5" xfId="0" applyFont="1" applyFill="1" applyBorder="1" applyAlignment="1" applyProtection="1">
      <alignment horizontal="center" vertical="center" textRotation="90" wrapText="1"/>
      <protection hidden="1"/>
    </xf>
    <xf numFmtId="0" fontId="11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7" fillId="6" borderId="12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right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vertical="center" wrapText="1" shrinkToFit="1"/>
      <protection hidden="1"/>
    </xf>
    <xf numFmtId="0" fontId="8" fillId="0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7" fillId="6" borderId="15" xfId="0" applyFont="1" applyFill="1" applyBorder="1" applyAlignment="1" applyProtection="1">
      <alignment horizontal="center" vertical="center"/>
      <protection hidden="1"/>
    </xf>
    <xf numFmtId="0" fontId="7" fillId="6" borderId="16" xfId="0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 wrapText="1" shrinkToFit="1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hidden="1"/>
    </xf>
    <xf numFmtId="0" fontId="7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7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tabSelected="1" zoomScale="55" zoomScaleNormal="55" workbookViewId="0">
      <pane ySplit="5" topLeftCell="A15" activePane="bottomLeft" state="frozen"/>
      <selection activeCell="A5" sqref="A5"/>
      <selection pane="bottomLeft" activeCell="W13" sqref="W13"/>
    </sheetView>
  </sheetViews>
  <sheetFormatPr defaultColWidth="9.109375" defaultRowHeight="13.8" x14ac:dyDescent="0.25"/>
  <cols>
    <col min="1" max="1" width="3.33203125" style="2" customWidth="1"/>
    <col min="2" max="2" width="25.109375" style="2" customWidth="1"/>
    <col min="3" max="3" width="4.6640625" style="2" customWidth="1"/>
    <col min="4" max="4" width="4.88671875" style="2" customWidth="1"/>
    <col min="5" max="5" width="4.6640625" style="2" customWidth="1"/>
    <col min="6" max="6" width="5" style="2" customWidth="1"/>
    <col min="7" max="56" width="4.6640625" style="2" customWidth="1"/>
    <col min="57" max="16384" width="9.109375" style="2"/>
  </cols>
  <sheetData>
    <row r="1" spans="1:56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6" ht="15.75" customHeight="1" thickBot="1" x14ac:dyDescent="0.3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 x14ac:dyDescent="0.35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 x14ac:dyDescent="0.35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 x14ac:dyDescent="0.35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81</v>
      </c>
      <c r="AX5" s="6" t="s">
        <v>52</v>
      </c>
      <c r="AY5" s="6" t="s">
        <v>53</v>
      </c>
      <c r="AZ5" s="6" t="s">
        <v>54</v>
      </c>
      <c r="BA5" s="111"/>
      <c r="BB5" s="111"/>
      <c r="BC5" s="104"/>
      <c r="BD5" s="104"/>
    </row>
    <row r="6" spans="1:56" ht="14.4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4.4" thickBot="1" x14ac:dyDescent="0.3">
      <c r="A7" s="18">
        <v>1</v>
      </c>
      <c r="B7" s="19" t="s">
        <v>55</v>
      </c>
      <c r="C7" s="20">
        <v>15</v>
      </c>
      <c r="D7" s="21">
        <f>SUM(E7,K7,Q7,AI7,AO7)</f>
        <v>15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15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>
        <v>15</v>
      </c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15</v>
      </c>
      <c r="BB7" s="29">
        <v>1</v>
      </c>
      <c r="BC7" s="30">
        <f>SUM(F7:J7,L7:P7,R7,T7:AH7,AJ7:AN7,AP7:AZ7)</f>
        <v>15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92</v>
      </c>
      <c r="D8" s="33">
        <f t="shared" ref="D8:BB8" si="0">D11+D17</f>
        <v>92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92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92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0</v>
      </c>
      <c r="BB8" s="35">
        <f t="shared" si="0"/>
        <v>0</v>
      </c>
      <c r="BC8" s="30">
        <f t="shared" ref="BC8:BC35" si="1">SUM(F8:J8,L8:P8,R8,T8:AH8,AJ8:AN8,AP8:AZ8)</f>
        <v>92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57</v>
      </c>
      <c r="C9" s="40">
        <f>C8-C13</f>
        <v>23</v>
      </c>
      <c r="D9" s="41">
        <f t="shared" ref="D9:BB9" si="2">D8-D13</f>
        <v>23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23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23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0</v>
      </c>
      <c r="AP9" s="43">
        <f t="shared" si="2"/>
        <v>0</v>
      </c>
      <c r="AQ9" s="43">
        <f t="shared" si="2"/>
        <v>0</v>
      </c>
      <c r="AR9" s="43">
        <f t="shared" si="2"/>
        <v>0</v>
      </c>
      <c r="AS9" s="43">
        <f t="shared" si="2"/>
        <v>0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0</v>
      </c>
      <c r="BB9" s="43">
        <f t="shared" si="2"/>
        <v>0</v>
      </c>
      <c r="BC9" s="30">
        <f t="shared" si="1"/>
        <v>23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58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4.4" thickBot="1" x14ac:dyDescent="0.3">
      <c r="A11" s="18">
        <v>5</v>
      </c>
      <c r="B11" s="31" t="s">
        <v>59</v>
      </c>
      <c r="C11" s="32">
        <f>SUM(C14:C16)</f>
        <v>76</v>
      </c>
      <c r="D11" s="55">
        <f t="shared" ref="D11:BB11" si="3">SUM(D14:D16)</f>
        <v>76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76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76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0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0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0</v>
      </c>
      <c r="BB11" s="35">
        <f t="shared" si="3"/>
        <v>0</v>
      </c>
      <c r="BC11" s="30">
        <f t="shared" si="1"/>
        <v>76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60</v>
      </c>
      <c r="C12" s="61">
        <v>38</v>
      </c>
      <c r="D12" s="62">
        <f t="shared" ref="D12:D35" si="4">SUM(E12,K12,Q12,AI12,AO12)</f>
        <v>39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39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39</v>
      </c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39</v>
      </c>
      <c r="BD12" s="30"/>
    </row>
    <row r="13" spans="1:56" ht="82.5" customHeight="1" thickBot="1" x14ac:dyDescent="0.3">
      <c r="A13" s="46">
        <v>7</v>
      </c>
      <c r="B13" s="60" t="s">
        <v>61</v>
      </c>
      <c r="C13" s="61">
        <v>69</v>
      </c>
      <c r="D13" s="62">
        <f t="shared" si="4"/>
        <v>69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69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69</v>
      </c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69</v>
      </c>
      <c r="BD13" s="30">
        <f t="shared" ref="BD13:BD31" si="11">BC13-D13</f>
        <v>0</v>
      </c>
    </row>
    <row r="14" spans="1:56" ht="14.4" thickBot="1" x14ac:dyDescent="0.3">
      <c r="A14" s="46">
        <v>8</v>
      </c>
      <c r="B14" s="68" t="s">
        <v>62</v>
      </c>
      <c r="C14" s="61">
        <v>42</v>
      </c>
      <c r="D14" s="62">
        <f t="shared" si="4"/>
        <v>42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42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42</v>
      </c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42</v>
      </c>
      <c r="BD14" s="30">
        <f t="shared" si="11"/>
        <v>0</v>
      </c>
    </row>
    <row r="15" spans="1:56" ht="27" thickBot="1" x14ac:dyDescent="0.3">
      <c r="A15" s="46">
        <v>9</v>
      </c>
      <c r="B15" s="69" t="s">
        <v>63</v>
      </c>
      <c r="C15" s="61"/>
      <c r="D15" s="62">
        <f t="shared" si="4"/>
        <v>0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0</v>
      </c>
      <c r="BD15" s="30">
        <f t="shared" si="11"/>
        <v>0</v>
      </c>
    </row>
    <row r="16" spans="1:56" ht="14.4" thickBot="1" x14ac:dyDescent="0.3">
      <c r="A16" s="46">
        <v>10</v>
      </c>
      <c r="B16" s="68" t="s">
        <v>64</v>
      </c>
      <c r="C16" s="61">
        <v>34</v>
      </c>
      <c r="D16" s="62">
        <f t="shared" si="4"/>
        <v>34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34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34</v>
      </c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34</v>
      </c>
      <c r="BD16" s="30">
        <f t="shared" si="11"/>
        <v>0</v>
      </c>
    </row>
    <row r="17" spans="1:56" ht="14.4" thickBot="1" x14ac:dyDescent="0.3">
      <c r="A17" s="18">
        <v>11</v>
      </c>
      <c r="B17" s="31" t="s">
        <v>65</v>
      </c>
      <c r="C17" s="32">
        <f>C18+C19+C25</f>
        <v>16</v>
      </c>
      <c r="D17" s="70">
        <f t="shared" ref="D17:BB17" si="12">D18+D19+D25</f>
        <v>16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16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16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0</v>
      </c>
      <c r="BB17" s="37">
        <f t="shared" si="12"/>
        <v>0</v>
      </c>
      <c r="BC17" s="30">
        <f t="shared" si="1"/>
        <v>16</v>
      </c>
      <c r="BD17" s="30">
        <f t="shared" si="11"/>
        <v>0</v>
      </c>
    </row>
    <row r="18" spans="1:56" ht="14.4" thickBot="1" x14ac:dyDescent="0.3">
      <c r="A18" s="46">
        <v>12</v>
      </c>
      <c r="B18" s="19" t="s">
        <v>66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4.4" thickBot="1" x14ac:dyDescent="0.3">
      <c r="A19" s="46">
        <v>13</v>
      </c>
      <c r="B19" s="73" t="s">
        <v>67</v>
      </c>
      <c r="C19" s="70">
        <f t="shared" ref="C19:BB19" si="13">C21+C22+C23+C24</f>
        <v>14</v>
      </c>
      <c r="D19" s="70">
        <f t="shared" si="13"/>
        <v>14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0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14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14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0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0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0</v>
      </c>
      <c r="BB19" s="71">
        <f t="shared" si="13"/>
        <v>0</v>
      </c>
      <c r="BC19" s="30">
        <f t="shared" si="1"/>
        <v>14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58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4.4" thickBot="1" x14ac:dyDescent="0.3">
      <c r="A21" s="46">
        <v>15</v>
      </c>
      <c r="B21" s="60" t="s">
        <v>80</v>
      </c>
      <c r="C21" s="61">
        <v>14</v>
      </c>
      <c r="D21" s="62">
        <f t="shared" si="4"/>
        <v>14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14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14</v>
      </c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1"/>
        <v>14</v>
      </c>
      <c r="BD21" s="30">
        <f t="shared" si="11"/>
        <v>0</v>
      </c>
    </row>
    <row r="22" spans="1:56" ht="24.9" customHeight="1" thickBot="1" x14ac:dyDescent="0.3">
      <c r="A22" s="46">
        <v>16</v>
      </c>
      <c r="B22" s="60" t="s">
        <v>68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0</v>
      </c>
      <c r="BD22" s="30">
        <f t="shared" si="11"/>
        <v>0</v>
      </c>
    </row>
    <row r="23" spans="1:56" ht="24.9" customHeight="1" thickBot="1" x14ac:dyDescent="0.3">
      <c r="A23" s="46">
        <v>17</v>
      </c>
      <c r="B23" s="60" t="s">
        <v>69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" customHeight="1" thickBot="1" x14ac:dyDescent="0.3">
      <c r="A24" s="46">
        <v>18</v>
      </c>
      <c r="B24" s="60" t="s">
        <v>70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71</v>
      </c>
      <c r="C25" s="61">
        <v>2</v>
      </c>
      <c r="D25" s="62">
        <f t="shared" si="4"/>
        <v>2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2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2</v>
      </c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2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72</v>
      </c>
      <c r="C26" s="80">
        <f t="shared" ref="C26:AH26" si="14">C7+C8-C35</f>
        <v>67</v>
      </c>
      <c r="D26" s="70">
        <f t="shared" si="14"/>
        <v>67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67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67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15</v>
      </c>
      <c r="BB26" s="37">
        <f t="shared" si="15"/>
        <v>1</v>
      </c>
      <c r="BC26" s="30">
        <f t="shared" si="1"/>
        <v>67</v>
      </c>
      <c r="BD26" s="30">
        <f t="shared" si="11"/>
        <v>0</v>
      </c>
    </row>
    <row r="27" spans="1:56" ht="14.4" thickBot="1" x14ac:dyDescent="0.3">
      <c r="A27" s="46">
        <v>21</v>
      </c>
      <c r="B27" s="60" t="s">
        <v>73</v>
      </c>
      <c r="C27" s="20">
        <v>50</v>
      </c>
      <c r="D27" s="81">
        <f t="shared" si="4"/>
        <v>50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50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50</v>
      </c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50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74</v>
      </c>
      <c r="C28" s="32">
        <f>C30+C33+C34</f>
        <v>67</v>
      </c>
      <c r="D28" s="70">
        <f t="shared" ref="D28:BB28" si="16">D30+D33+D34</f>
        <v>67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67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67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0</v>
      </c>
      <c r="BB28" s="37">
        <f t="shared" si="16"/>
        <v>0</v>
      </c>
      <c r="BC28" s="30">
        <f t="shared" si="1"/>
        <v>67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15</v>
      </c>
      <c r="BB29" s="43">
        <f t="shared" si="17"/>
        <v>1</v>
      </c>
      <c r="BC29" s="30">
        <f t="shared" si="1"/>
        <v>0</v>
      </c>
      <c r="BD29" s="30">
        <f t="shared" si="11"/>
        <v>0</v>
      </c>
    </row>
    <row r="30" spans="1:56" ht="14.4" thickBot="1" x14ac:dyDescent="0.3">
      <c r="A30" s="46">
        <v>24</v>
      </c>
      <c r="B30" s="68" t="s">
        <v>75</v>
      </c>
      <c r="C30" s="61">
        <v>4</v>
      </c>
      <c r="D30" s="62">
        <f t="shared" si="4"/>
        <v>4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4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4</v>
      </c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f t="shared" si="1"/>
        <v>4</v>
      </c>
      <c r="BD30" s="30">
        <f t="shared" si="11"/>
        <v>0</v>
      </c>
    </row>
    <row r="31" spans="1:56" ht="27" thickBot="1" x14ac:dyDescent="0.3">
      <c r="A31" s="46">
        <v>25</v>
      </c>
      <c r="B31" s="60" t="s">
        <v>76</v>
      </c>
      <c r="C31" s="61">
        <v>4</v>
      </c>
      <c r="D31" s="62">
        <f t="shared" si="4"/>
        <v>4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4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4</v>
      </c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30">
        <f t="shared" si="1"/>
        <v>4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4.4" thickBot="1" x14ac:dyDescent="0.3">
      <c r="A33" s="46">
        <v>27</v>
      </c>
      <c r="B33" s="68" t="s">
        <v>77</v>
      </c>
      <c r="C33" s="61">
        <v>63</v>
      </c>
      <c r="D33" s="62">
        <f t="shared" si="4"/>
        <v>63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0</v>
      </c>
      <c r="L33" s="1"/>
      <c r="M33" s="1"/>
      <c r="N33" s="1"/>
      <c r="O33" s="1"/>
      <c r="P33" s="1"/>
      <c r="Q33" s="64">
        <f t="shared" si="7"/>
        <v>63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63</v>
      </c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0</v>
      </c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63</v>
      </c>
      <c r="BD33" s="30">
        <f>BC33-D33</f>
        <v>0</v>
      </c>
    </row>
    <row r="34" spans="1:56" ht="14.4" thickBot="1" x14ac:dyDescent="0.3">
      <c r="A34" s="46">
        <v>28</v>
      </c>
      <c r="B34" s="68" t="s">
        <v>78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27" thickBot="1" x14ac:dyDescent="0.3">
      <c r="A35" s="18">
        <v>29</v>
      </c>
      <c r="B35" s="19" t="s">
        <v>79</v>
      </c>
      <c r="C35" s="93">
        <v>40</v>
      </c>
      <c r="D35" s="94">
        <f t="shared" si="4"/>
        <v>40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40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>
        <v>40</v>
      </c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40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password="CF36"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25" right="0.25" top="0.75" bottom="0.75" header="0.3" footer="0.3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3.8" x14ac:dyDescent="0.25"/>
  <cols>
    <col min="1" max="16384" width="9.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2018-04-19T14:34:29Z</dcterms:modified>
</cp:coreProperties>
</file>